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180" yWindow="360" windowWidth="12840" windowHeight="11565" tabRatio="500" activeTab="0"/>
  </bookViews>
  <sheets>
    <sheet name="calcul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<sst xmlns="http://schemas.openxmlformats.org/spreadsheetml/2006/main" count="49" uniqueCount="43">
  <si>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On suppose un triangle ABC dans le plan des strates</t>
  </si>
  <si>
    <t>point A</t>
  </si>
  <si>
    <t>point B</t>
  </si>
  <si>
    <t>point C</t>
  </si>
  <si>
    <t>x1 =</t>
  </si>
  <si>
    <t>x2 =</t>
  </si>
  <si>
    <t>y1 =</t>
  </si>
  <si>
    <t>z1 =</t>
  </si>
  <si>
    <t>y2 =</t>
  </si>
  <si>
    <t>y3 =</t>
  </si>
  <si>
    <t>z2 =</t>
  </si>
  <si>
    <t>z3 =</t>
  </si>
  <si>
    <t>vecteur AB</t>
  </si>
  <si>
    <t>xA =</t>
  </si>
  <si>
    <t>yA =</t>
  </si>
  <si>
    <t>zA =</t>
  </si>
  <si>
    <t>xB =</t>
  </si>
  <si>
    <t>yB =</t>
  </si>
  <si>
    <t>zB =</t>
  </si>
  <si>
    <t>XC =</t>
  </si>
  <si>
    <t>yC =</t>
  </si>
  <si>
    <t>zC =</t>
  </si>
  <si>
    <t>vecteur AC</t>
  </si>
  <si>
    <t>vecteur AB^AC</t>
  </si>
  <si>
    <t>x3 =</t>
  </si>
  <si>
    <t>module AD =</t>
  </si>
  <si>
    <t>pendage =</t>
  </si>
  <si>
    <t>radian</t>
  </si>
  <si>
    <t>degrés</t>
  </si>
  <si>
    <t>On cherche à trouver le pendage p de ce plan</t>
  </si>
  <si>
    <t>Les cases en bleuté sont à remplir, le résultat est dans la case jaune</t>
  </si>
  <si>
    <t>Les coordonnées sont en mètres ou autres (cm par exemple)</t>
  </si>
  <si>
    <t xml:space="preserve">La perpendiculaire au plan ABC est sur la droite AD, </t>
  </si>
  <si>
    <t>AD est le produit vectoriel des deux vecteurs AB et AC</t>
  </si>
  <si>
    <t>vecteur AD</t>
  </si>
  <si>
    <t>vecteur k (0,0,1)</t>
  </si>
  <si>
    <t>Direction=</t>
  </si>
  <si>
    <t>Pendage =</t>
  </si>
  <si>
    <t>On obtient alors le vecteur AE dont on calcule l'azimut et on ajoute 90°</t>
  </si>
  <si>
    <t>Pour la direction, on projette le vecteur AD dans le plan horizontal</t>
  </si>
  <si>
    <t>Le produit scalaire AD.k/module(AD) est le cosinus du pendage</t>
  </si>
  <si>
    <t>Trouver le pendage et la direction d'un plan défini par trois points non alignés A, B, C</t>
  </si>
  <si>
    <t>Exemple 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</si>
</sst>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11</xdr:col>
      <xdr:colOff>590550</xdr:colOff>
      <xdr:row>83</xdr:row>
      <xdr:rowOff>76200</xdr:rowOff>
    </xdr:to>
    <xdr:pic>
      <xdr:nvPicPr>
        <xdr:cNvPr id="1" name="Image 1" descr="sonder_un_puits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9896475" cy="752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F27" sqref="F27"/>
    </sheetView>
  </sheetViews>
  <sheetFormatPr defaultColWidth="11.00390625" defaultRowHeight="12.75"/>
  <cols>
    <col min="1" max="1" width="12.125" style="0" customWidth="1"/>
  </cols>
  <sheetData>
    <row r="1" ht="12.75">
      <c r="A1" t="s">
        <v>41</v>
      </c>
    </row>
    <row r="2" ht="12.75">
      <c r="A2" t="s">
        <v>30</v>
      </c>
    </row>
    <row r="3" ht="12.75">
      <c r="A3" t="s">
        <v>0</v>
      </c>
    </row>
    <row r="4" ht="12.75">
      <c r="A4" t="s">
        <v>29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spans="1:6" ht="12.75">
      <c r="A8" t="s">
        <v>40</v>
      </c>
      <c r="F8" t="s">
        <v>35</v>
      </c>
    </row>
    <row r="10" spans="1:6" ht="12.75">
      <c r="A10" t="s">
        <v>1</v>
      </c>
      <c r="B10" t="s">
        <v>1</v>
      </c>
      <c r="C10" t="s">
        <v>2</v>
      </c>
      <c r="D10" t="s">
        <v>2</v>
      </c>
      <c r="E10" t="s">
        <v>3</v>
      </c>
      <c r="F10" t="s">
        <v>3</v>
      </c>
    </row>
    <row r="11" spans="1:6" ht="12.75">
      <c r="A11" t="s">
        <v>13</v>
      </c>
      <c r="B11" s="1">
        <v>13.5</v>
      </c>
      <c r="C11" t="s">
        <v>16</v>
      </c>
      <c r="D11" s="1">
        <v>49</v>
      </c>
      <c r="E11" t="s">
        <v>19</v>
      </c>
      <c r="F11" s="1">
        <v>73.5</v>
      </c>
    </row>
    <row r="12" spans="1:6" ht="12.75">
      <c r="A12" t="s">
        <v>14</v>
      </c>
      <c r="B12" s="1">
        <v>-10.1</v>
      </c>
      <c r="C12" t="s">
        <v>17</v>
      </c>
      <c r="D12" s="1">
        <v>12.5</v>
      </c>
      <c r="E12" t="s">
        <v>20</v>
      </c>
      <c r="F12" s="1">
        <v>-6.5</v>
      </c>
    </row>
    <row r="13" spans="1:6" ht="12.75">
      <c r="A13" t="s">
        <v>15</v>
      </c>
      <c r="B13" s="1">
        <v>-22</v>
      </c>
      <c r="C13" t="s">
        <v>18</v>
      </c>
      <c r="D13" s="1">
        <v>-30</v>
      </c>
      <c r="E13" t="s">
        <v>21</v>
      </c>
      <c r="F13" s="1">
        <v>-33</v>
      </c>
    </row>
    <row r="17" spans="1:4" ht="12.75">
      <c r="A17" t="s">
        <v>12</v>
      </c>
      <c r="B17" t="s">
        <v>12</v>
      </c>
      <c r="C17" t="s">
        <v>22</v>
      </c>
      <c r="D17" t="s">
        <v>22</v>
      </c>
    </row>
    <row r="19" spans="1:4" ht="12.75">
      <c r="A19" t="s">
        <v>4</v>
      </c>
      <c r="B19">
        <f>D11-B11</f>
        <v>35.5</v>
      </c>
      <c r="C19" t="s">
        <v>5</v>
      </c>
      <c r="D19">
        <f>F11-B11</f>
        <v>60</v>
      </c>
    </row>
    <row r="20" spans="1:4" ht="12.75">
      <c r="A20" t="s">
        <v>6</v>
      </c>
      <c r="B20">
        <f>D12-B12</f>
        <v>22.6</v>
      </c>
      <c r="C20" t="s">
        <v>8</v>
      </c>
      <c r="D20">
        <f>F12-B12</f>
        <v>3.5999999999999996</v>
      </c>
    </row>
    <row r="21" spans="1:4" ht="12.75">
      <c r="A21" t="s">
        <v>7</v>
      </c>
      <c r="B21">
        <f>D13-B13</f>
        <v>-8</v>
      </c>
      <c r="C21" t="s">
        <v>10</v>
      </c>
      <c r="D21">
        <f>F13-B13</f>
        <v>-11</v>
      </c>
    </row>
    <row r="23" spans="1:5" ht="12.75">
      <c r="A23" t="s">
        <v>23</v>
      </c>
      <c r="B23" t="s">
        <v>34</v>
      </c>
      <c r="D23" t="s">
        <v>25</v>
      </c>
      <c r="E23">
        <f>SQRT(B25^2+B26^2+B27^2)</f>
        <v>1250.9186744149279</v>
      </c>
    </row>
    <row r="25" spans="1:2" ht="12.75">
      <c r="A25" t="s">
        <v>24</v>
      </c>
      <c r="B25">
        <f>B20*D21-D20*B21</f>
        <v>-219.8</v>
      </c>
    </row>
    <row r="26" spans="1:2" ht="12.75">
      <c r="A26" t="s">
        <v>9</v>
      </c>
      <c r="B26">
        <f>B21*D19-D21*B19</f>
        <v>-89.5</v>
      </c>
    </row>
    <row r="27" spans="1:2" ht="12.75">
      <c r="A27" t="s">
        <v>11</v>
      </c>
      <c r="B27">
        <f>B19*D20-D19*B20</f>
        <v>-1228.2</v>
      </c>
    </row>
    <row r="29" spans="1:3" ht="12.75">
      <c r="A29" t="s">
        <v>26</v>
      </c>
      <c r="B29">
        <f>ACOS(B27/E23)</f>
        <v>2.9507166018114783</v>
      </c>
      <c r="C29" t="s">
        <v>27</v>
      </c>
    </row>
    <row r="30" spans="1:3" ht="12.75">
      <c r="A30" t="s">
        <v>37</v>
      </c>
      <c r="B30" s="2">
        <f>MIN(B29*180/PI(),180-B29*180/PI())</f>
        <v>10.936392177018007</v>
      </c>
      <c r="C30" t="s">
        <v>28</v>
      </c>
    </row>
    <row r="32" spans="1:3" ht="12.75">
      <c r="A32" t="s">
        <v>36</v>
      </c>
      <c r="B32" s="2">
        <f>(PI()/2+ATAN(B26/B25))*180/PI()</f>
        <v>112.15558076412832</v>
      </c>
      <c r="C32" t="s">
        <v>28</v>
      </c>
    </row>
    <row r="34" ht="12.75">
      <c r="A34" t="s">
        <v>39</v>
      </c>
    </row>
    <row r="35" ht="12.75">
      <c r="A35" t="s">
        <v>38</v>
      </c>
    </row>
    <row r="37" ht="12.75">
      <c r="A37" t="s">
        <v>42</v>
      </c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Baudouin Lismonde</dc:creator>
  <cp:keywords/>
  <dc:description/>
  <cp:lastModifiedBy>Gilles</cp:lastModifiedBy>
  <dcterms:created xsi:type="dcterms:W3CDTF">2010-09-14T06:39:10Z</dcterms:created>
  <dcterms:modified xsi:type="dcterms:W3CDTF">2018-11-18T17:31:48Z</dcterms:modified>
  <cp:category/>
  <cp:version/>
  <cp:contentType/>
  <cp:contentStatus/>
</cp:coreProperties>
</file>